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416" windowHeight="9240"/>
  </bookViews>
  <sheets>
    <sheet name="Sheet1" sheetId="1" r:id="rId1"/>
  </sheets>
  <definedNames>
    <definedName name="_xlnm.Print_Area" localSheetId="0">Sheet1!$A$1:$F$31</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F21" i="1"/>
  <c r="F22"/>
  <c r="F10" l="1"/>
  <c r="F6"/>
  <c r="F16" l="1"/>
  <c r="F23" l="1"/>
</calcChain>
</file>

<file path=xl/sharedStrings.xml><?xml version="1.0" encoding="utf-8"?>
<sst xmlns="http://schemas.openxmlformats.org/spreadsheetml/2006/main" count="48" uniqueCount="37">
  <si>
    <t>Sl No.</t>
  </si>
  <si>
    <t>Item</t>
  </si>
  <si>
    <t>Quantity</t>
  </si>
  <si>
    <t>Unit</t>
  </si>
  <si>
    <t>Rate (Rs)</t>
  </si>
  <si>
    <t>Amount</t>
  </si>
  <si>
    <t>Pond preparation including dewatering, mud removal, deweeding, embankments repairing etc.</t>
  </si>
  <si>
    <t>Mandays</t>
  </si>
  <si>
    <t>Lime</t>
  </si>
  <si>
    <t>Kg</t>
  </si>
  <si>
    <t>Cowdung</t>
  </si>
  <si>
    <t>Fry</t>
  </si>
  <si>
    <t>Lakh</t>
  </si>
  <si>
    <t>Urea</t>
  </si>
  <si>
    <t>SSP</t>
  </si>
  <si>
    <t>Formulated Feed</t>
  </si>
  <si>
    <t>Prophylactics</t>
  </si>
  <si>
    <t>-</t>
  </si>
  <si>
    <t>L.S.</t>
  </si>
  <si>
    <t>Plastic bag, rope etc.</t>
  </si>
  <si>
    <t xml:space="preserve">Sub Total :  </t>
  </si>
  <si>
    <t>INCOME</t>
  </si>
  <si>
    <t xml:space="preserve">1. Considering 50% survivality (average weight 4 g) number of fingerlings produced will be </t>
  </si>
  <si>
    <t>2. Assuming sale value @ Rs1000/thousand (including packaging) income will be</t>
  </si>
  <si>
    <t>5. Proposed Bank Finance:</t>
  </si>
  <si>
    <r>
      <t xml:space="preserve">Recurring Cost (Unit area= </t>
    </r>
    <r>
      <rPr>
        <b/>
        <sz val="11"/>
        <rFont val="Times New Roman"/>
        <family val="1"/>
      </rPr>
      <t xml:space="preserve">0.15 Ha </t>
    </r>
    <r>
      <rPr>
        <sz val="11"/>
        <rFont val="Times New Roman"/>
        <family val="1"/>
      </rPr>
      <t>WSA for 1 crop only)</t>
    </r>
  </si>
  <si>
    <t xml:space="preserve"> Model Scheme for working capital for Raising of Fry to fingerling in Rearing Ponds under KCC</t>
  </si>
  <si>
    <t>362/ Manday</t>
  </si>
  <si>
    <t>Introduction</t>
  </si>
  <si>
    <t>Quality fish seed is a pre-requisite for successful fish culture practice. Henceforth, Fish Seed rearing has tremendous scope for good earning within short duration of practice. Fish Seed producers produce hatchlings (spawn) and sometimes sold directly to farmers or as fry stage after rearing half a month in thier nursery tanks. Fingerling i.e. after rearing fry for another 30-45 days in the fit and proper fish seed for common fish farmers. Considering pond preparation, stocking of fry, feeding, harvesting and preparing for a next crop atleast 3 crops can be harvested in a season (year). Considering the above factors and adhering  economic viability a model scheme for working capital from Fry to Fingerling fish seeds in existing Rearing Pond has been prepared for KCC as under :</t>
  </si>
  <si>
    <t>Prepared by</t>
  </si>
  <si>
    <t>State Nodal Officer, KCC (Fishery)</t>
  </si>
  <si>
    <t>Assam, Guwahati</t>
  </si>
  <si>
    <t>3. Net income (Rs. 75,000.00 - Rs. 40,673.00)</t>
  </si>
  <si>
    <t>4. Total Net income from 3 crops (Rs.36200.00 x 3)</t>
  </si>
  <si>
    <t>From the above it appears that at least Rs 1 lakh net annual income can be earned from a Fish Seed Rearing Pond having 0.15 ha water area. Hence Bank finance under KCC (Fishery) amounting to Rs. 40,673 for 0.15 ha pond may be recommended.</t>
  </si>
  <si>
    <t>Miscellaneous including insurance premium upto 5% of working expenditure and transportation cost for inputs</t>
  </si>
</sst>
</file>

<file path=xl/styles.xml><?xml version="1.0" encoding="utf-8"?>
<styleSheet xmlns="http://schemas.openxmlformats.org/spreadsheetml/2006/main">
  <fonts count="24">
    <font>
      <sz val="12"/>
      <color theme="1"/>
      <name val="Calibri Light"/>
      <family val="2"/>
    </font>
    <font>
      <b/>
      <u/>
      <sz val="11"/>
      <name val="Times New Roman"/>
      <family val="1"/>
    </font>
    <font>
      <sz val="11"/>
      <name val="Times New Roman"/>
      <family val="1"/>
    </font>
    <font>
      <b/>
      <sz val="11"/>
      <name val="Times New Roman"/>
      <family val="1"/>
    </font>
    <font>
      <sz val="10"/>
      <name val="Arial"/>
      <family val="2"/>
    </font>
    <font>
      <sz val="10"/>
      <name val="Arial"/>
      <family val="2"/>
    </font>
    <font>
      <sz val="11"/>
      <color indexed="8"/>
      <name val="Calibri"/>
      <family val="2"/>
    </font>
    <font>
      <sz val="11"/>
      <color indexed="9"/>
      <name val="Calibri"/>
      <family val="2"/>
    </font>
    <font>
      <b/>
      <sz val="11"/>
      <color indexed="9"/>
      <name val="Calibri"/>
      <family val="2"/>
    </font>
    <font>
      <i/>
      <sz val="11"/>
      <color indexed="23"/>
      <name val="Calibri"/>
      <family val="2"/>
    </font>
    <font>
      <b/>
      <sz val="11"/>
      <color indexed="8"/>
      <name val="Calibri"/>
      <family val="2"/>
    </font>
    <font>
      <sz val="11"/>
      <color indexed="10"/>
      <name val="Calibri"/>
      <family val="2"/>
    </font>
    <font>
      <sz val="11"/>
      <color rgb="FF9C0006"/>
      <name val="Calibri"/>
      <family val="2"/>
    </font>
    <font>
      <b/>
      <sz val="11"/>
      <color rgb="FFFA7D00"/>
      <name val="Calibri"/>
      <family val="2"/>
    </font>
    <font>
      <sz val="11"/>
      <color rgb="FF006100"/>
      <name val="Calibri"/>
      <family val="2"/>
    </font>
    <font>
      <b/>
      <sz val="15"/>
      <color rgb="FF1F4A7E"/>
      <name val="Calibri"/>
      <family val="2"/>
    </font>
    <font>
      <b/>
      <sz val="13"/>
      <color rgb="FF1F4A7E"/>
      <name val="Calibri"/>
      <family val="2"/>
    </font>
    <font>
      <b/>
      <sz val="11"/>
      <color rgb="FF1F4A7E"/>
      <name val="Calibri"/>
      <family val="2"/>
    </font>
    <font>
      <sz val="11"/>
      <color rgb="FF3F3F76"/>
      <name val="Calibri"/>
      <family val="2"/>
    </font>
    <font>
      <sz val="11"/>
      <color rgb="FFFA7D00"/>
      <name val="Calibri"/>
      <family val="2"/>
    </font>
    <font>
      <sz val="11"/>
      <color rgb="FF9C6500"/>
      <name val="Calibri"/>
      <family val="2"/>
    </font>
    <font>
      <b/>
      <sz val="11"/>
      <color rgb="FF3F3F3F"/>
      <name val="Calibri"/>
      <family val="2"/>
    </font>
    <font>
      <b/>
      <sz val="18"/>
      <color rgb="FF1F4A7E"/>
      <name val="Cambria"/>
      <family val="2"/>
    </font>
    <font>
      <sz val="11"/>
      <color theme="1"/>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rgb="FFDCE5F1"/>
      </patternFill>
    </fill>
    <fill>
      <patternFill patternType="solid">
        <fgColor rgb="FFF2DCDB"/>
      </patternFill>
    </fill>
    <fill>
      <patternFill patternType="solid">
        <fgColor rgb="FFEAF1DD"/>
      </patternFill>
    </fill>
    <fill>
      <patternFill patternType="solid">
        <fgColor rgb="FFE5DFEC"/>
      </patternFill>
    </fill>
    <fill>
      <patternFill patternType="solid">
        <fgColor rgb="FFDBEEF3"/>
      </patternFill>
    </fill>
    <fill>
      <patternFill patternType="solid">
        <fgColor rgb="FFFDE9D9"/>
      </patternFill>
    </fill>
    <fill>
      <patternFill patternType="solid">
        <fgColor rgb="FFB9CCE4"/>
      </patternFill>
    </fill>
    <fill>
      <patternFill patternType="solid">
        <fgColor rgb="FFE6B9B8"/>
      </patternFill>
    </fill>
    <fill>
      <patternFill patternType="solid">
        <fgColor rgb="FFD6E3BC"/>
      </patternFill>
    </fill>
    <fill>
      <patternFill patternType="solid">
        <fgColor rgb="FFCBC0D9"/>
      </patternFill>
    </fill>
    <fill>
      <patternFill patternType="solid">
        <fgColor rgb="FFB7DDE8"/>
      </patternFill>
    </fill>
    <fill>
      <patternFill patternType="solid">
        <fgColor rgb="FFFBD4B4"/>
      </patternFill>
    </fill>
    <fill>
      <patternFill patternType="solid">
        <fgColor rgb="FF96B3D7"/>
      </patternFill>
    </fill>
    <fill>
      <patternFill patternType="solid">
        <fgColor rgb="FFD99694"/>
      </patternFill>
    </fill>
    <fill>
      <patternFill patternType="solid">
        <fgColor rgb="FFC2D69B"/>
      </patternFill>
    </fill>
    <fill>
      <patternFill patternType="solid">
        <fgColor rgb="FFB2A1C6"/>
      </patternFill>
    </fill>
    <fill>
      <patternFill patternType="solid">
        <fgColor rgb="FF94CDDD"/>
      </patternFill>
    </fill>
    <fill>
      <patternFill patternType="solid">
        <fgColor rgb="FFFABF8F"/>
      </patternFill>
    </fill>
    <fill>
      <patternFill patternType="solid">
        <fgColor rgb="FF5181BD"/>
      </patternFill>
    </fill>
    <fill>
      <patternFill patternType="solid">
        <fgColor rgb="FFC0514D"/>
      </patternFill>
    </fill>
    <fill>
      <patternFill patternType="solid">
        <fgColor rgb="FF9ABA58"/>
      </patternFill>
    </fill>
    <fill>
      <patternFill patternType="solid">
        <fgColor rgb="FF7E62A1"/>
      </patternFill>
    </fill>
    <fill>
      <patternFill patternType="solid">
        <fgColor rgb="FF4CACC6"/>
      </patternFill>
    </fill>
    <fill>
      <patternFill patternType="solid">
        <fgColor rgb="FFF79544"/>
      </patternFill>
    </fill>
  </fills>
  <borders count="15">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
      <left/>
      <right/>
      <top style="thin">
        <color rgb="FF5181BD"/>
      </top>
      <bottom style="double">
        <color rgb="FF5181BD"/>
      </bottom>
      <diagonal/>
    </border>
  </borders>
  <cellStyleXfs count="43">
    <xf numFmtId="0" fontId="0" fillId="0" borderId="0"/>
    <xf numFmtId="0" fontId="4" fillId="0" borderId="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12" fillId="3" borderId="0" applyNumberFormat="0" applyBorder="0" applyAlignment="0" applyProtection="0"/>
    <xf numFmtId="0" fontId="13" fillId="6" borderId="1" applyNumberFormat="0" applyAlignment="0" applyProtection="0"/>
    <xf numFmtId="0" fontId="8" fillId="7" borderId="4" applyNumberFormat="0" applyAlignment="0" applyProtection="0"/>
    <xf numFmtId="0" fontId="9" fillId="0" borderId="0" applyNumberFormat="0" applyFill="0" applyBorder="0" applyAlignment="0" applyProtection="0"/>
    <xf numFmtId="0" fontId="14" fillId="2" borderId="0" applyNumberFormat="0" applyBorder="0" applyAlignment="0" applyProtection="0"/>
    <xf numFmtId="0" fontId="15" fillId="0" borderId="11" applyNumberFormat="0" applyFill="0" applyAlignment="0" applyProtection="0"/>
    <xf numFmtId="0" fontId="16" fillId="0" borderId="12" applyNumberFormat="0" applyFill="0" applyAlignment="0" applyProtection="0"/>
    <xf numFmtId="0" fontId="17" fillId="0" borderId="13" applyNumberFormat="0" applyFill="0" applyAlignment="0" applyProtection="0"/>
    <xf numFmtId="0" fontId="17" fillId="0" borderId="0" applyNumberFormat="0" applyFill="0" applyBorder="0" applyAlignment="0" applyProtection="0"/>
    <xf numFmtId="0" fontId="18" fillId="5" borderId="1" applyNumberFormat="0" applyAlignment="0" applyProtection="0"/>
    <xf numFmtId="0" fontId="19" fillId="0" borderId="3" applyNumberFormat="0" applyFill="0" applyAlignment="0" applyProtection="0"/>
    <xf numFmtId="0" fontId="20" fillId="4" borderId="0" applyNumberFormat="0" applyBorder="0" applyAlignment="0" applyProtection="0"/>
    <xf numFmtId="0" fontId="5" fillId="8" borderId="5" applyNumberFormat="0" applyFont="0" applyAlignment="0" applyProtection="0"/>
    <xf numFmtId="0" fontId="21" fillId="6" borderId="2" applyNumberFormat="0" applyAlignment="0" applyProtection="0"/>
    <xf numFmtId="0" fontId="22" fillId="0" borderId="0" applyNumberFormat="0" applyFill="0" applyBorder="0" applyAlignment="0" applyProtection="0"/>
    <xf numFmtId="0" fontId="10" fillId="0" borderId="14" applyNumberFormat="0" applyFill="0" applyAlignment="0" applyProtection="0"/>
    <xf numFmtId="0" fontId="11" fillId="0" borderId="0" applyNumberFormat="0" applyFill="0" applyBorder="0" applyAlignment="0" applyProtection="0"/>
  </cellStyleXfs>
  <cellXfs count="31">
    <xf numFmtId="0" fontId="0" fillId="0" borderId="0" xfId="0"/>
    <xf numFmtId="0" fontId="2" fillId="0" borderId="7" xfId="1" applyFont="1" applyBorder="1" applyAlignment="1">
      <alignment horizontal="center" vertical="center" wrapText="1"/>
    </xf>
    <xf numFmtId="0" fontId="2" fillId="0" borderId="7" xfId="1" applyFont="1" applyBorder="1" applyAlignment="1">
      <alignment horizontal="left" vertical="center" wrapText="1"/>
    </xf>
    <xf numFmtId="2" fontId="2" fillId="0" borderId="7" xfId="1" applyNumberFormat="1" applyFont="1" applyBorder="1" applyAlignment="1">
      <alignment horizontal="right" vertical="center" wrapText="1"/>
    </xf>
    <xf numFmtId="0" fontId="2" fillId="0" borderId="7" xfId="1" applyFont="1" applyBorder="1" applyAlignment="1">
      <alignment vertical="center" wrapText="1"/>
    </xf>
    <xf numFmtId="4" fontId="3" fillId="0" borderId="7" xfId="1" applyNumberFormat="1" applyFont="1" applyBorder="1" applyAlignment="1">
      <alignment vertical="center" wrapText="1"/>
    </xf>
    <xf numFmtId="4" fontId="2" fillId="0" borderId="7" xfId="1" applyNumberFormat="1" applyFont="1" applyBorder="1" applyAlignment="1">
      <alignment vertical="center" wrapText="1"/>
    </xf>
    <xf numFmtId="4" fontId="2" fillId="0" borderId="7" xfId="1" applyNumberFormat="1" applyFont="1" applyBorder="1" applyAlignment="1">
      <alignment horizontal="right" vertical="center" wrapText="1"/>
    </xf>
    <xf numFmtId="0" fontId="2" fillId="0" borderId="7" xfId="1" quotePrefix="1" applyFont="1" applyBorder="1" applyAlignment="1">
      <alignment horizontal="center" vertical="center" wrapText="1"/>
    </xf>
    <xf numFmtId="0" fontId="3" fillId="0" borderId="0" xfId="1" applyFont="1" applyBorder="1" applyAlignment="1">
      <alignment horizontal="right" vertical="center" wrapText="1"/>
    </xf>
    <xf numFmtId="4" fontId="3" fillId="0" borderId="0" xfId="1" applyNumberFormat="1" applyFont="1" applyBorder="1" applyAlignment="1">
      <alignment vertical="center" wrapText="1"/>
    </xf>
    <xf numFmtId="4" fontId="3" fillId="0" borderId="7" xfId="1" applyNumberFormat="1" applyFont="1" applyBorder="1" applyAlignment="1">
      <alignment horizontal="right" vertical="center" wrapText="1"/>
    </xf>
    <xf numFmtId="0" fontId="23" fillId="0" borderId="0" xfId="0" applyFont="1" applyAlignment="1">
      <alignment horizontal="left" wrapText="1"/>
    </xf>
    <xf numFmtId="0" fontId="23" fillId="0" borderId="0" xfId="0" applyFont="1" applyAlignment="1">
      <alignment horizontal="left"/>
    </xf>
    <xf numFmtId="0" fontId="23" fillId="0" borderId="0" xfId="0" applyFont="1" applyAlignment="1">
      <alignment horizontal="center"/>
    </xf>
    <xf numFmtId="0" fontId="2" fillId="0" borderId="7" xfId="1" applyFont="1" applyBorder="1" applyAlignment="1">
      <alignment horizontal="left" vertical="center" wrapText="1"/>
    </xf>
    <xf numFmtId="0" fontId="1" fillId="0" borderId="0" xfId="1" applyFont="1" applyAlignment="1">
      <alignment horizontal="left" wrapText="1"/>
    </xf>
    <xf numFmtId="0" fontId="2" fillId="0" borderId="0" xfId="1" applyFont="1" applyAlignment="1">
      <alignment horizontal="left" vertical="center" wrapText="1"/>
    </xf>
    <xf numFmtId="0" fontId="1" fillId="0" borderId="0" xfId="1" applyFont="1" applyAlignment="1">
      <alignment horizontal="left" vertical="center" wrapText="1"/>
    </xf>
    <xf numFmtId="0" fontId="23" fillId="0" borderId="0" xfId="0" applyFont="1" applyAlignment="1">
      <alignment horizontal="left" wrapText="1"/>
    </xf>
    <xf numFmtId="0" fontId="23" fillId="0" borderId="0" xfId="0" applyFont="1" applyAlignment="1">
      <alignment horizontal="left"/>
    </xf>
    <xf numFmtId="0" fontId="3" fillId="0" borderId="7" xfId="1" applyFont="1" applyBorder="1" applyAlignment="1">
      <alignment horizontal="left" vertical="center" wrapText="1"/>
    </xf>
    <xf numFmtId="0" fontId="2" fillId="0" borderId="8" xfId="1" applyFont="1" applyBorder="1" applyAlignment="1">
      <alignment horizontal="left" vertical="center" wrapText="1"/>
    </xf>
    <xf numFmtId="0" fontId="2" fillId="0" borderId="9" xfId="1" applyFont="1" applyBorder="1" applyAlignment="1">
      <alignment horizontal="left" vertical="center" wrapText="1"/>
    </xf>
    <xf numFmtId="0" fontId="2" fillId="0" borderId="10" xfId="1" applyFont="1" applyBorder="1" applyAlignment="1">
      <alignment horizontal="left" vertical="center" wrapText="1"/>
    </xf>
    <xf numFmtId="0" fontId="3" fillId="0" borderId="0" xfId="1" applyFont="1" applyAlignment="1">
      <alignment horizontal="center" vertical="top" wrapText="1"/>
    </xf>
    <xf numFmtId="0" fontId="2" fillId="0" borderId="6" xfId="1" applyFont="1" applyBorder="1" applyAlignment="1">
      <alignment horizontal="left" vertical="top" wrapText="1"/>
    </xf>
    <xf numFmtId="0" fontId="3" fillId="0" borderId="8" xfId="1" applyFont="1" applyBorder="1" applyAlignment="1">
      <alignment horizontal="right" vertical="center" wrapText="1"/>
    </xf>
    <xf numFmtId="0" fontId="3" fillId="0" borderId="9" xfId="1" applyFont="1" applyBorder="1" applyAlignment="1">
      <alignment horizontal="right" vertical="center" wrapText="1"/>
    </xf>
    <xf numFmtId="0" fontId="3" fillId="0" borderId="10" xfId="1" applyFont="1" applyBorder="1" applyAlignment="1">
      <alignment horizontal="right" vertical="center" wrapText="1"/>
    </xf>
    <xf numFmtId="0" fontId="2" fillId="0" borderId="7" xfId="1" applyFont="1" applyBorder="1" applyAlignment="1">
      <alignment horizontal="justify" vertical="center" wrapText="1"/>
    </xf>
  </cellXfs>
  <cellStyles count="4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Explanatory Text 2" xfId="29"/>
    <cellStyle name="Good 2" xfId="30"/>
    <cellStyle name="Heading 1 2" xfId="31"/>
    <cellStyle name="Heading 2 2" xfId="32"/>
    <cellStyle name="Heading 3 2" xfId="33"/>
    <cellStyle name="Heading 4 2" xfId="34"/>
    <cellStyle name="Input 2" xfId="35"/>
    <cellStyle name="Linked Cell 2" xfId="36"/>
    <cellStyle name="Neutral 2" xfId="37"/>
    <cellStyle name="Normal" xfId="0" builtinId="0"/>
    <cellStyle name="Normal 2" xfId="1"/>
    <cellStyle name="Note 2" xfId="38"/>
    <cellStyle name="Output 2" xfId="39"/>
    <cellStyle name="Title 2" xfId="40"/>
    <cellStyle name="Total 2" xfId="41"/>
    <cellStyle name="Warning Text 2"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31"/>
  <sheetViews>
    <sheetView tabSelected="1" view="pageBreakPreview" zoomScaleSheetLayoutView="100" workbookViewId="0">
      <selection activeCell="G16" sqref="G16"/>
    </sheetView>
  </sheetViews>
  <sheetFormatPr defaultRowHeight="15.6"/>
  <cols>
    <col min="1" max="1" width="5.296875" customWidth="1"/>
    <col min="2" max="2" width="36.296875" customWidth="1"/>
    <col min="5" max="5" width="11.09765625" customWidth="1"/>
    <col min="6" max="6" width="9.59765625" bestFit="1" customWidth="1"/>
  </cols>
  <sheetData>
    <row r="1" spans="1:6">
      <c r="A1" s="25" t="s">
        <v>26</v>
      </c>
      <c r="B1" s="25"/>
      <c r="C1" s="25"/>
      <c r="D1" s="25"/>
      <c r="E1" s="25"/>
      <c r="F1" s="25"/>
    </row>
    <row r="2" spans="1:6" ht="27.6" customHeight="1">
      <c r="A2" s="16" t="s">
        <v>28</v>
      </c>
      <c r="B2" s="16"/>
      <c r="C2" s="16"/>
      <c r="D2" s="16"/>
      <c r="E2" s="16"/>
      <c r="F2" s="16"/>
    </row>
    <row r="3" spans="1:6" ht="119.4" customHeight="1">
      <c r="A3" s="17" t="s">
        <v>29</v>
      </c>
      <c r="B3" s="18"/>
      <c r="C3" s="18"/>
      <c r="D3" s="18"/>
      <c r="E3" s="18"/>
      <c r="F3" s="18"/>
    </row>
    <row r="4" spans="1:6">
      <c r="A4" s="26" t="s">
        <v>25</v>
      </c>
      <c r="B4" s="26"/>
      <c r="C4" s="26"/>
      <c r="D4" s="26"/>
      <c r="E4" s="26"/>
      <c r="F4" s="26"/>
    </row>
    <row r="5" spans="1:6" ht="27.6">
      <c r="A5" s="1" t="s">
        <v>0</v>
      </c>
      <c r="B5" s="1" t="s">
        <v>1</v>
      </c>
      <c r="C5" s="1" t="s">
        <v>2</v>
      </c>
      <c r="D5" s="1" t="s">
        <v>3</v>
      </c>
      <c r="E5" s="1" t="s">
        <v>4</v>
      </c>
      <c r="F5" s="1" t="s">
        <v>5</v>
      </c>
    </row>
    <row r="6" spans="1:6" ht="31.2" customHeight="1">
      <c r="A6" s="1">
        <v>1</v>
      </c>
      <c r="B6" s="2" t="s">
        <v>6</v>
      </c>
      <c r="C6" s="1">
        <v>10</v>
      </c>
      <c r="D6" s="1" t="s">
        <v>7</v>
      </c>
      <c r="E6" s="3" t="s">
        <v>27</v>
      </c>
      <c r="F6" s="7">
        <f>10*362</f>
        <v>3620</v>
      </c>
    </row>
    <row r="7" spans="1:6">
      <c r="A7" s="1">
        <v>2</v>
      </c>
      <c r="B7" s="4" t="s">
        <v>8</v>
      </c>
      <c r="C7" s="1">
        <v>50</v>
      </c>
      <c r="D7" s="1" t="s">
        <v>9</v>
      </c>
      <c r="E7" s="6">
        <v>50</v>
      </c>
      <c r="F7" s="6">
        <v>2500</v>
      </c>
    </row>
    <row r="8" spans="1:6">
      <c r="A8" s="1">
        <v>3</v>
      </c>
      <c r="B8" s="4" t="s">
        <v>10</v>
      </c>
      <c r="C8" s="1">
        <v>300</v>
      </c>
      <c r="D8" s="1" t="s">
        <v>9</v>
      </c>
      <c r="E8" s="6">
        <v>2</v>
      </c>
      <c r="F8" s="6">
        <v>300</v>
      </c>
    </row>
    <row r="9" spans="1:6">
      <c r="A9" s="1">
        <v>4</v>
      </c>
      <c r="B9" s="4" t="s">
        <v>11</v>
      </c>
      <c r="C9" s="1">
        <v>1.5</v>
      </c>
      <c r="D9" s="1" t="s">
        <v>12</v>
      </c>
      <c r="E9" s="6">
        <v>10000</v>
      </c>
      <c r="F9" s="6">
        <v>15000</v>
      </c>
    </row>
    <row r="10" spans="1:6">
      <c r="A10" s="1">
        <v>5</v>
      </c>
      <c r="B10" s="4" t="s">
        <v>13</v>
      </c>
      <c r="C10" s="1">
        <v>10</v>
      </c>
      <c r="D10" s="1" t="s">
        <v>9</v>
      </c>
      <c r="E10" s="6">
        <v>6</v>
      </c>
      <c r="F10" s="6">
        <f>C10*E10</f>
        <v>60</v>
      </c>
    </row>
    <row r="11" spans="1:6">
      <c r="A11" s="1">
        <v>6</v>
      </c>
      <c r="B11" s="4" t="s">
        <v>14</v>
      </c>
      <c r="C11" s="1">
        <v>15</v>
      </c>
      <c r="D11" s="1" t="s">
        <v>9</v>
      </c>
      <c r="E11" s="6">
        <v>12</v>
      </c>
      <c r="F11" s="6">
        <v>180</v>
      </c>
    </row>
    <row r="12" spans="1:6">
      <c r="A12" s="1">
        <v>7</v>
      </c>
      <c r="B12" s="4" t="s">
        <v>15</v>
      </c>
      <c r="C12" s="1">
        <v>400</v>
      </c>
      <c r="D12" s="1" t="s">
        <v>9</v>
      </c>
      <c r="E12" s="6">
        <v>30</v>
      </c>
      <c r="F12" s="6">
        <v>12000</v>
      </c>
    </row>
    <row r="13" spans="1:6">
      <c r="A13" s="1">
        <v>8</v>
      </c>
      <c r="B13" s="4" t="s">
        <v>16</v>
      </c>
      <c r="C13" s="8" t="s">
        <v>17</v>
      </c>
      <c r="D13" s="1" t="s">
        <v>18</v>
      </c>
      <c r="E13" s="8" t="s">
        <v>17</v>
      </c>
      <c r="F13" s="6">
        <v>1000</v>
      </c>
    </row>
    <row r="14" spans="1:6">
      <c r="A14" s="1">
        <v>9</v>
      </c>
      <c r="B14" s="4" t="s">
        <v>19</v>
      </c>
      <c r="C14" s="8" t="s">
        <v>17</v>
      </c>
      <c r="D14" s="1" t="s">
        <v>18</v>
      </c>
      <c r="E14" s="8" t="s">
        <v>17</v>
      </c>
      <c r="F14" s="6">
        <v>3000</v>
      </c>
    </row>
    <row r="15" spans="1:6" ht="41.4">
      <c r="A15" s="1">
        <v>10</v>
      </c>
      <c r="B15" s="4" t="s">
        <v>36</v>
      </c>
      <c r="C15" s="8" t="s">
        <v>17</v>
      </c>
      <c r="D15" s="1" t="s">
        <v>18</v>
      </c>
      <c r="E15" s="8" t="s">
        <v>17</v>
      </c>
      <c r="F15" s="6">
        <v>3013</v>
      </c>
    </row>
    <row r="16" spans="1:6">
      <c r="A16" s="27" t="s">
        <v>20</v>
      </c>
      <c r="B16" s="28"/>
      <c r="C16" s="28"/>
      <c r="D16" s="28"/>
      <c r="E16" s="29"/>
      <c r="F16" s="5">
        <f>SUM(F6:F15)</f>
        <v>40673</v>
      </c>
    </row>
    <row r="17" spans="1:6">
      <c r="A17" s="9"/>
      <c r="B17" s="9"/>
      <c r="C17" s="9"/>
      <c r="D17" s="9"/>
      <c r="E17" s="9"/>
      <c r="F17" s="10"/>
    </row>
    <row r="18" spans="1:6" ht="15.6" customHeight="1">
      <c r="A18" s="21" t="s">
        <v>21</v>
      </c>
      <c r="B18" s="21"/>
      <c r="C18" s="21"/>
      <c r="D18" s="21"/>
      <c r="E18" s="21"/>
      <c r="F18" s="21"/>
    </row>
    <row r="19" spans="1:6">
      <c r="A19" s="30" t="s">
        <v>22</v>
      </c>
      <c r="B19" s="30"/>
      <c r="C19" s="30"/>
      <c r="D19" s="30"/>
      <c r="E19" s="30"/>
      <c r="F19" s="7">
        <v>75000</v>
      </c>
    </row>
    <row r="20" spans="1:6">
      <c r="A20" s="30" t="s">
        <v>23</v>
      </c>
      <c r="B20" s="30"/>
      <c r="C20" s="30"/>
      <c r="D20" s="30"/>
      <c r="E20" s="30"/>
      <c r="F20" s="7">
        <v>75000</v>
      </c>
    </row>
    <row r="21" spans="1:6">
      <c r="A21" s="15" t="s">
        <v>33</v>
      </c>
      <c r="B21" s="15"/>
      <c r="C21" s="15"/>
      <c r="D21" s="15"/>
      <c r="E21" s="15"/>
      <c r="F21" s="6">
        <f>F19-F16</f>
        <v>34327</v>
      </c>
    </row>
    <row r="22" spans="1:6">
      <c r="A22" s="15" t="s">
        <v>34</v>
      </c>
      <c r="B22" s="15"/>
      <c r="C22" s="15"/>
      <c r="D22" s="15"/>
      <c r="E22" s="15"/>
      <c r="F22" s="5">
        <f>F21*3</f>
        <v>102981</v>
      </c>
    </row>
    <row r="23" spans="1:6" ht="15.6" customHeight="1">
      <c r="A23" s="22" t="s">
        <v>24</v>
      </c>
      <c r="B23" s="23"/>
      <c r="C23" s="23"/>
      <c r="D23" s="23"/>
      <c r="E23" s="24"/>
      <c r="F23" s="11">
        <f>F16</f>
        <v>40673</v>
      </c>
    </row>
    <row r="25" spans="1:6" ht="43.2" customHeight="1">
      <c r="A25" s="19" t="s">
        <v>35</v>
      </c>
      <c r="B25" s="20"/>
      <c r="C25" s="20"/>
      <c r="D25" s="20"/>
      <c r="E25" s="20"/>
      <c r="F25" s="20"/>
    </row>
    <row r="26" spans="1:6">
      <c r="A26" s="12"/>
      <c r="B26" s="13"/>
      <c r="C26" s="13"/>
      <c r="D26" s="13"/>
      <c r="E26" s="13"/>
      <c r="F26" s="13"/>
    </row>
    <row r="27" spans="1:6">
      <c r="D27" s="14" t="s">
        <v>30</v>
      </c>
      <c r="E27" s="14"/>
      <c r="F27" s="14"/>
    </row>
    <row r="29" spans="1:6" ht="30.6" customHeight="1"/>
    <row r="30" spans="1:6">
      <c r="D30" s="14" t="s">
        <v>31</v>
      </c>
      <c r="E30" s="14"/>
      <c r="F30" s="14"/>
    </row>
    <row r="31" spans="1:6">
      <c r="D31" s="14" t="s">
        <v>32</v>
      </c>
      <c r="E31" s="14"/>
      <c r="F31" s="14"/>
    </row>
  </sheetData>
  <mergeCells count="15">
    <mergeCell ref="A1:F1"/>
    <mergeCell ref="A4:F4"/>
    <mergeCell ref="A16:E16"/>
    <mergeCell ref="A20:E20"/>
    <mergeCell ref="A21:E21"/>
    <mergeCell ref="A19:E19"/>
    <mergeCell ref="D27:F27"/>
    <mergeCell ref="D30:F30"/>
    <mergeCell ref="D31:F31"/>
    <mergeCell ref="A22:E22"/>
    <mergeCell ref="A2:F2"/>
    <mergeCell ref="A3:F3"/>
    <mergeCell ref="A25:F25"/>
    <mergeCell ref="A18:F18"/>
    <mergeCell ref="A23:E23"/>
  </mergeCells>
  <printOptions horizontalCentered="1"/>
  <pageMargins left="0.70866141732283472" right="0.70866141732283472" top="0.74803149606299213" bottom="0.74803149606299213" header="0.31496062992125984" footer="0.31496062992125984"/>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INFORMATION</cp:lastModifiedBy>
  <cp:lastPrinted>2025-03-07T09:06:29Z</cp:lastPrinted>
  <dcterms:created xsi:type="dcterms:W3CDTF">2024-03-30T07:36:33Z</dcterms:created>
  <dcterms:modified xsi:type="dcterms:W3CDTF">2025-03-29T06:47:42Z</dcterms:modified>
</cp:coreProperties>
</file>